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سير" sheetId="1" state="visible" r:id="rId1"/>
    <sheet xmlns:r="http://schemas.openxmlformats.org/officeDocument/2006/relationships" name="النسب" sheetId="2" state="visible" r:id="rId2"/>
    <sheet xmlns:r="http://schemas.openxmlformats.org/officeDocument/2006/relationships" name="طريقة الاستخدا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6D28D9"/>
      <sz val="13"/>
    </font>
    <font>
      <b val="1"/>
      <color rgb="00FFFFFF"/>
    </font>
    <font>
      <b val="1"/>
    </font>
    <font>
      <i val="1"/>
      <color rgb="006B7280"/>
    </font>
    <font>
      <color rgb="006B7280"/>
    </font>
    <font>
      <b val="1"/>
      <color rgb="006D28D9"/>
    </font>
    <font>
      <b val="1"/>
      <color rgb="006D28D9"/>
      <sz val="14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3F4F6"/>
      </patternFill>
    </fill>
    <fill>
      <patternFill patternType="solid">
        <fgColor rgb="00EDE9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4" fontId="4" fillId="0" borderId="1" applyAlignment="1" pivotButton="0" quotePrefix="0" xfId="0">
      <alignment horizontal="center" vertical="center" wrapText="1"/>
    </xf>
    <xf numFmtId="4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right" vertical="center" wrapText="1"/>
    </xf>
    <xf numFmtId="4" fontId="0" fillId="0" borderId="1" applyAlignment="1" pivotButton="0" quotePrefix="0" xfId="0">
      <alignment horizontal="center" vertical="center" wrapText="1"/>
    </xf>
    <xf numFmtId="4" fontId="0" fillId="3" borderId="1" applyAlignment="1" pivotButton="0" quotePrefix="0" xfId="0">
      <alignment horizontal="center" vertical="center" wrapText="1"/>
    </xf>
    <xf numFmtId="4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0" fontId="1" fillId="0" borderId="0" pivotButton="0" quotePrefix="0" xfId="0"/>
    <xf numFmtId="10" fontId="0" fillId="0" borderId="1" applyAlignment="1" pivotButton="0" quotePrefix="0" xfId="0">
      <alignment horizontal="center" vertical="center" wrapText="1"/>
    </xf>
    <xf numFmtId="3" fontId="0" fillId="0" borderId="0" pivotButton="0" quotePrefix="0" xfId="0"/>
    <xf numFmtId="0" fontId="0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dxfs count="1"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osyr.io/start?ref=mosyrai&amp;utm_source=payroll-template&amp;utm_medium=download&amp;utm_campaign=seo-template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mosyr.io/start?ref=mosyrai&amp;utm_source=payroll-template&amp;utm_medium=download&amp;utm_campaign=seo-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7"/>
  <sheetViews>
    <sheetView rightToLeft="1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16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10" customWidth="1" min="10" max="10"/>
    <col width="12" customWidth="1" min="11" max="11"/>
    <col width="14" customWidth="1" min="12" max="12"/>
    <col width="15" customWidth="1" min="13" max="13"/>
    <col width="15" customWidth="1" min="14" max="14"/>
    <col width="14" customWidth="1" min="15" max="15"/>
    <col width="16" customWidth="1" min="16" max="16"/>
    <col width="28" customWidth="1" min="17" max="17"/>
    <col width="20" customWidth="1" min="18" max="18"/>
  </cols>
  <sheetData>
    <row r="1">
      <c r="A1" s="1" t="inlineStr">
        <is>
          <t>مسير الرواتب لشهر:</t>
        </is>
      </c>
      <c r="C1" t="inlineStr">
        <is>
          <t xml:space="preserve">     /     20</t>
        </is>
      </c>
      <c r="E1" s="1" t="inlineStr">
        <is>
          <t>اسم المنشأة:</t>
        </is>
      </c>
    </row>
    <row r="3" ht="36" customHeight="1">
      <c r="A3" s="2" t="inlineStr">
        <is>
          <t>م</t>
        </is>
      </c>
      <c r="B3" s="2" t="inlineStr">
        <is>
          <t>اسم الموظف</t>
        </is>
      </c>
      <c r="C3" s="2" t="inlineStr">
        <is>
          <t>رقم الهوية / الإقامة</t>
        </is>
      </c>
      <c r="D3" s="2" t="inlineStr">
        <is>
          <t>فئة التأمينات</t>
        </is>
      </c>
      <c r="E3" s="2" t="inlineStr">
        <is>
          <t>الراتب الأساسي</t>
        </is>
      </c>
      <c r="F3" s="2" t="inlineStr">
        <is>
          <t>بدل السكن</t>
        </is>
      </c>
      <c r="G3" s="2" t="inlineStr">
        <is>
          <t>بدل النقل</t>
        </is>
      </c>
      <c r="H3" s="2" t="inlineStr">
        <is>
          <t>بدلات أخرى</t>
        </is>
      </c>
      <c r="I3" s="2" t="inlineStr">
        <is>
          <t>إجمالي الاستحقاقات</t>
        </is>
      </c>
      <c r="J3" s="2" t="inlineStr">
        <is>
          <t>أيام الغياب</t>
        </is>
      </c>
      <c r="K3" s="2" t="inlineStr">
        <is>
          <t>خصم الغياب</t>
        </is>
      </c>
      <c r="L3" s="2" t="inlineStr">
        <is>
          <t>سلف وخصومات أخرى</t>
        </is>
      </c>
      <c r="M3" s="2" t="inlineStr">
        <is>
          <t>الأجر الخاضع للتأمينات</t>
        </is>
      </c>
      <c r="N3" s="2" t="inlineStr">
        <is>
          <t>استقطاع التأمينات (الموظف)</t>
        </is>
      </c>
      <c r="O3" s="2" t="inlineStr">
        <is>
          <t>صافي الراتب</t>
        </is>
      </c>
      <c r="P3" s="2" t="inlineStr">
        <is>
          <t>حصة صاحب العمل في التأمينات</t>
        </is>
      </c>
      <c r="Q3" s="2" t="inlineStr">
        <is>
          <t>الآيبان IBAN</t>
        </is>
      </c>
      <c r="R3" s="2" t="inlineStr">
        <is>
          <t>ملاحظات</t>
        </is>
      </c>
    </row>
    <row r="4">
      <c r="A4" s="3" t="n">
        <v>1</v>
      </c>
      <c r="B4" s="4" t="inlineStr">
        <is>
          <t>مثال: محمد أحمد</t>
        </is>
      </c>
      <c r="C4" s="3" t="inlineStr">
        <is>
          <t>1xxxxxxxxx</t>
        </is>
      </c>
      <c r="D4" s="3" t="inlineStr">
        <is>
          <t>سعودي - جديد</t>
        </is>
      </c>
      <c r="E4" s="5" t="n">
        <v>8000</v>
      </c>
      <c r="F4" s="5" t="n">
        <v>2000</v>
      </c>
      <c r="G4" s="5" t="n">
        <v>800</v>
      </c>
      <c r="H4" s="5" t="n">
        <v>0</v>
      </c>
      <c r="I4" s="6">
        <f>IF(B4="","",SUM(E4:H4))</f>
        <v/>
      </c>
      <c r="J4" s="3" t="n">
        <v>0</v>
      </c>
      <c r="K4" s="6">
        <f>IF(B4="","",ROUND(I4/30*N(J4),2))</f>
        <v/>
      </c>
      <c r="L4" s="5" t="n">
        <v>0</v>
      </c>
      <c r="M4" s="6">
        <f>IF(B4="","",MIN(E4+F4,'النسب'!$C$8))</f>
        <v/>
      </c>
      <c r="N4" s="6">
        <f>IF(B4="","",ROUND(M4*IFERROR(VLOOKUP(D4,'النسب'!$B$4:$D$6,2,FALSE),0),2))</f>
        <v/>
      </c>
      <c r="O4" s="6">
        <f>IF(B4="","",I4-K4-N(L4)-N4)</f>
        <v/>
      </c>
      <c r="P4" s="6">
        <f>IF(B4="","",ROUND(M4*IFERROR(VLOOKUP(D4,'النسب'!$B$4:$D$6,3,FALSE),0),2))</f>
        <v/>
      </c>
      <c r="Q4" s="4" t="inlineStr">
        <is>
          <t>SA00 0000 0000 0000 0000 0000</t>
        </is>
      </c>
      <c r="R4" s="4" t="n"/>
    </row>
    <row r="5">
      <c r="A5" s="3" t="n">
        <v>2</v>
      </c>
      <c r="B5" s="4" t="inlineStr">
        <is>
          <t>مثال: Rahul Kumar</t>
        </is>
      </c>
      <c r="C5" s="3" t="inlineStr">
        <is>
          <t>2xxxxxxxxx</t>
        </is>
      </c>
      <c r="D5" s="3" t="inlineStr">
        <is>
          <t>غير سعودي</t>
        </is>
      </c>
      <c r="E5" s="5" t="n">
        <v>3000</v>
      </c>
      <c r="F5" s="5" t="n">
        <v>750</v>
      </c>
      <c r="G5" s="5" t="n">
        <v>300</v>
      </c>
      <c r="H5" s="5" t="n">
        <v>200</v>
      </c>
      <c r="I5" s="6">
        <f>IF(B5="","",SUM(E5:H5))</f>
        <v/>
      </c>
      <c r="J5" s="3" t="n">
        <v>1</v>
      </c>
      <c r="K5" s="6">
        <f>IF(B5="","",ROUND(I5/30*N(J5),2))</f>
        <v/>
      </c>
      <c r="L5" s="5" t="n">
        <v>0</v>
      </c>
      <c r="M5" s="6">
        <f>IF(B5="","",MIN(E5+F5,'النسب'!$C$8))</f>
        <v/>
      </c>
      <c r="N5" s="6">
        <f>IF(B5="","",ROUND(M5*IFERROR(VLOOKUP(D5,'النسب'!$B$4:$D$6,2,FALSE),0),2))</f>
        <v/>
      </c>
      <c r="O5" s="6">
        <f>IF(B5="","",I5-K5-N(L5)-N5)</f>
        <v/>
      </c>
      <c r="P5" s="6">
        <f>IF(B5="","",ROUND(M5*IFERROR(VLOOKUP(D5,'النسب'!$B$4:$D$6,3,FALSE),0),2))</f>
        <v/>
      </c>
      <c r="Q5" s="4" t="inlineStr">
        <is>
          <t>SA00 0000 0000 0000 0000 0000</t>
        </is>
      </c>
      <c r="R5" s="4" t="n"/>
    </row>
    <row r="6">
      <c r="A6" s="7" t="n">
        <v>3</v>
      </c>
      <c r="B6" s="8" t="n"/>
      <c r="C6" s="7" t="n"/>
      <c r="D6" s="7" t="n"/>
      <c r="E6" s="9" t="n"/>
      <c r="F6" s="9" t="n"/>
      <c r="G6" s="9" t="n"/>
      <c r="H6" s="9" t="n"/>
      <c r="I6" s="10">
        <f>IF(B6="","",SUM(E6:H6))</f>
        <v/>
      </c>
      <c r="J6" s="7" t="n"/>
      <c r="K6" s="10">
        <f>IF(B6="","",ROUND(I6/30*N(J6),2))</f>
        <v/>
      </c>
      <c r="L6" s="9" t="n"/>
      <c r="M6" s="10">
        <f>IF(B6="","",MIN(E6+F6,'النسب'!$C$8))</f>
        <v/>
      </c>
      <c r="N6" s="10">
        <f>IF(B6="","",ROUND(M6*IFERROR(VLOOKUP(D6,'النسب'!$B$4:$D$6,2,FALSE),0),2))</f>
        <v/>
      </c>
      <c r="O6" s="10">
        <f>IF(B6="","",I6-K6-N(L6)-N6)</f>
        <v/>
      </c>
      <c r="P6" s="10">
        <f>IF(B6="","",ROUND(M6*IFERROR(VLOOKUP(D6,'النسب'!$B$4:$D$6,3,FALSE),0),2))</f>
        <v/>
      </c>
      <c r="Q6" s="8" t="n"/>
      <c r="R6" s="8" t="n"/>
    </row>
    <row r="7">
      <c r="A7" s="7" t="n">
        <v>4</v>
      </c>
      <c r="B7" s="8" t="n"/>
      <c r="C7" s="7" t="n"/>
      <c r="D7" s="7" t="n"/>
      <c r="E7" s="9" t="n"/>
      <c r="F7" s="9" t="n"/>
      <c r="G7" s="9" t="n"/>
      <c r="H7" s="9" t="n"/>
      <c r="I7" s="10">
        <f>IF(B7="","",SUM(E7:H7))</f>
        <v/>
      </c>
      <c r="J7" s="7" t="n"/>
      <c r="K7" s="10">
        <f>IF(B7="","",ROUND(I7/30*N(J7),2))</f>
        <v/>
      </c>
      <c r="L7" s="9" t="n"/>
      <c r="M7" s="10">
        <f>IF(B7="","",MIN(E7+F7,'النسب'!$C$8))</f>
        <v/>
      </c>
      <c r="N7" s="10">
        <f>IF(B7="","",ROUND(M7*IFERROR(VLOOKUP(D7,'النسب'!$B$4:$D$6,2,FALSE),0),2))</f>
        <v/>
      </c>
      <c r="O7" s="10">
        <f>IF(B7="","",I7-K7-N(L7)-N7)</f>
        <v/>
      </c>
      <c r="P7" s="10">
        <f>IF(B7="","",ROUND(M7*IFERROR(VLOOKUP(D7,'النسب'!$B$4:$D$6,3,FALSE),0),2))</f>
        <v/>
      </c>
      <c r="Q7" s="8" t="n"/>
      <c r="R7" s="8" t="n"/>
    </row>
    <row r="8">
      <c r="A8" s="7" t="n">
        <v>5</v>
      </c>
      <c r="B8" s="8" t="n"/>
      <c r="C8" s="7" t="n"/>
      <c r="D8" s="7" t="n"/>
      <c r="E8" s="9" t="n"/>
      <c r="F8" s="9" t="n"/>
      <c r="G8" s="9" t="n"/>
      <c r="H8" s="9" t="n"/>
      <c r="I8" s="10">
        <f>IF(B8="","",SUM(E8:H8))</f>
        <v/>
      </c>
      <c r="J8" s="7" t="n"/>
      <c r="K8" s="10">
        <f>IF(B8="","",ROUND(I8/30*N(J8),2))</f>
        <v/>
      </c>
      <c r="L8" s="9" t="n"/>
      <c r="M8" s="10">
        <f>IF(B8="","",MIN(E8+F8,'النسب'!$C$8))</f>
        <v/>
      </c>
      <c r="N8" s="10">
        <f>IF(B8="","",ROUND(M8*IFERROR(VLOOKUP(D8,'النسب'!$B$4:$D$6,2,FALSE),0),2))</f>
        <v/>
      </c>
      <c r="O8" s="10">
        <f>IF(B8="","",I8-K8-N(L8)-N8)</f>
        <v/>
      </c>
      <c r="P8" s="10">
        <f>IF(B8="","",ROUND(M8*IFERROR(VLOOKUP(D8,'النسب'!$B$4:$D$6,3,FALSE),0),2))</f>
        <v/>
      </c>
      <c r="Q8" s="8" t="n"/>
      <c r="R8" s="8" t="n"/>
    </row>
    <row r="9">
      <c r="A9" s="7" t="n">
        <v>6</v>
      </c>
      <c r="B9" s="8" t="n"/>
      <c r="C9" s="7" t="n"/>
      <c r="D9" s="7" t="n"/>
      <c r="E9" s="9" t="n"/>
      <c r="F9" s="9" t="n"/>
      <c r="G9" s="9" t="n"/>
      <c r="H9" s="9" t="n"/>
      <c r="I9" s="10">
        <f>IF(B9="","",SUM(E9:H9))</f>
        <v/>
      </c>
      <c r="J9" s="7" t="n"/>
      <c r="K9" s="10">
        <f>IF(B9="","",ROUND(I9/30*N(J9),2))</f>
        <v/>
      </c>
      <c r="L9" s="9" t="n"/>
      <c r="M9" s="10">
        <f>IF(B9="","",MIN(E9+F9,'النسب'!$C$8))</f>
        <v/>
      </c>
      <c r="N9" s="10">
        <f>IF(B9="","",ROUND(M9*IFERROR(VLOOKUP(D9,'النسب'!$B$4:$D$6,2,FALSE),0),2))</f>
        <v/>
      </c>
      <c r="O9" s="10">
        <f>IF(B9="","",I9-K9-N(L9)-N9)</f>
        <v/>
      </c>
      <c r="P9" s="10">
        <f>IF(B9="","",ROUND(M9*IFERROR(VLOOKUP(D9,'النسب'!$B$4:$D$6,3,FALSE),0),2))</f>
        <v/>
      </c>
      <c r="Q9" s="8" t="n"/>
      <c r="R9" s="8" t="n"/>
    </row>
    <row r="10">
      <c r="A10" s="7" t="n">
        <v>7</v>
      </c>
      <c r="B10" s="8" t="n"/>
      <c r="C10" s="7" t="n"/>
      <c r="D10" s="7" t="n"/>
      <c r="E10" s="9" t="n"/>
      <c r="F10" s="9" t="n"/>
      <c r="G10" s="9" t="n"/>
      <c r="H10" s="9" t="n"/>
      <c r="I10" s="10">
        <f>IF(B10="","",SUM(E10:H10))</f>
        <v/>
      </c>
      <c r="J10" s="7" t="n"/>
      <c r="K10" s="10">
        <f>IF(B10="","",ROUND(I10/30*N(J10),2))</f>
        <v/>
      </c>
      <c r="L10" s="9" t="n"/>
      <c r="M10" s="10">
        <f>IF(B10="","",MIN(E10+F10,'النسب'!$C$8))</f>
        <v/>
      </c>
      <c r="N10" s="10">
        <f>IF(B10="","",ROUND(M10*IFERROR(VLOOKUP(D10,'النسب'!$B$4:$D$6,2,FALSE),0),2))</f>
        <v/>
      </c>
      <c r="O10" s="10">
        <f>IF(B10="","",I10-K10-N(L10)-N10)</f>
        <v/>
      </c>
      <c r="P10" s="10">
        <f>IF(B10="","",ROUND(M10*IFERROR(VLOOKUP(D10,'النسب'!$B$4:$D$6,3,FALSE),0),2))</f>
        <v/>
      </c>
      <c r="Q10" s="8" t="n"/>
      <c r="R10" s="8" t="n"/>
    </row>
    <row r="11">
      <c r="A11" s="7" t="n">
        <v>8</v>
      </c>
      <c r="B11" s="8" t="n"/>
      <c r="C11" s="7" t="n"/>
      <c r="D11" s="7" t="n"/>
      <c r="E11" s="9" t="n"/>
      <c r="F11" s="9" t="n"/>
      <c r="G11" s="9" t="n"/>
      <c r="H11" s="9" t="n"/>
      <c r="I11" s="10">
        <f>IF(B11="","",SUM(E11:H11))</f>
        <v/>
      </c>
      <c r="J11" s="7" t="n"/>
      <c r="K11" s="10">
        <f>IF(B11="","",ROUND(I11/30*N(J11),2))</f>
        <v/>
      </c>
      <c r="L11" s="9" t="n"/>
      <c r="M11" s="10">
        <f>IF(B11="","",MIN(E11+F11,'النسب'!$C$8))</f>
        <v/>
      </c>
      <c r="N11" s="10">
        <f>IF(B11="","",ROUND(M11*IFERROR(VLOOKUP(D11,'النسب'!$B$4:$D$6,2,FALSE),0),2))</f>
        <v/>
      </c>
      <c r="O11" s="10">
        <f>IF(B11="","",I11-K11-N(L11)-N11)</f>
        <v/>
      </c>
      <c r="P11" s="10">
        <f>IF(B11="","",ROUND(M11*IFERROR(VLOOKUP(D11,'النسب'!$B$4:$D$6,3,FALSE),0),2))</f>
        <v/>
      </c>
      <c r="Q11" s="8" t="n"/>
      <c r="R11" s="8" t="n"/>
    </row>
    <row r="12">
      <c r="A12" s="7" t="n">
        <v>9</v>
      </c>
      <c r="B12" s="8" t="n"/>
      <c r="C12" s="7" t="n"/>
      <c r="D12" s="7" t="n"/>
      <c r="E12" s="9" t="n"/>
      <c r="F12" s="9" t="n"/>
      <c r="G12" s="9" t="n"/>
      <c r="H12" s="9" t="n"/>
      <c r="I12" s="10">
        <f>IF(B12="","",SUM(E12:H12))</f>
        <v/>
      </c>
      <c r="J12" s="7" t="n"/>
      <c r="K12" s="10">
        <f>IF(B12="","",ROUND(I12/30*N(J12),2))</f>
        <v/>
      </c>
      <c r="L12" s="9" t="n"/>
      <c r="M12" s="10">
        <f>IF(B12="","",MIN(E12+F12,'النسب'!$C$8))</f>
        <v/>
      </c>
      <c r="N12" s="10">
        <f>IF(B12="","",ROUND(M12*IFERROR(VLOOKUP(D12,'النسب'!$B$4:$D$6,2,FALSE),0),2))</f>
        <v/>
      </c>
      <c r="O12" s="10">
        <f>IF(B12="","",I12-K12-N(L12)-N12)</f>
        <v/>
      </c>
      <c r="P12" s="10">
        <f>IF(B12="","",ROUND(M12*IFERROR(VLOOKUP(D12,'النسب'!$B$4:$D$6,3,FALSE),0),2))</f>
        <v/>
      </c>
      <c r="Q12" s="8" t="n"/>
      <c r="R12" s="8" t="n"/>
    </row>
    <row r="13">
      <c r="A13" s="7" t="n">
        <v>10</v>
      </c>
      <c r="B13" s="8" t="n"/>
      <c r="C13" s="7" t="n"/>
      <c r="D13" s="7" t="n"/>
      <c r="E13" s="9" t="n"/>
      <c r="F13" s="9" t="n"/>
      <c r="G13" s="9" t="n"/>
      <c r="H13" s="9" t="n"/>
      <c r="I13" s="10">
        <f>IF(B13="","",SUM(E13:H13))</f>
        <v/>
      </c>
      <c r="J13" s="7" t="n"/>
      <c r="K13" s="10">
        <f>IF(B13="","",ROUND(I13/30*N(J13),2))</f>
        <v/>
      </c>
      <c r="L13" s="9" t="n"/>
      <c r="M13" s="10">
        <f>IF(B13="","",MIN(E13+F13,'النسب'!$C$8))</f>
        <v/>
      </c>
      <c r="N13" s="10">
        <f>IF(B13="","",ROUND(M13*IFERROR(VLOOKUP(D13,'النسب'!$B$4:$D$6,2,FALSE),0),2))</f>
        <v/>
      </c>
      <c r="O13" s="10">
        <f>IF(B13="","",I13-K13-N(L13)-N13)</f>
        <v/>
      </c>
      <c r="P13" s="10">
        <f>IF(B13="","",ROUND(M13*IFERROR(VLOOKUP(D13,'النسب'!$B$4:$D$6,3,FALSE),0),2))</f>
        <v/>
      </c>
      <c r="Q13" s="8" t="n"/>
      <c r="R13" s="8" t="n"/>
    </row>
    <row r="14">
      <c r="A14" s="7" t="n">
        <v>11</v>
      </c>
      <c r="B14" s="8" t="n"/>
      <c r="C14" s="7" t="n"/>
      <c r="D14" s="7" t="n"/>
      <c r="E14" s="9" t="n"/>
      <c r="F14" s="9" t="n"/>
      <c r="G14" s="9" t="n"/>
      <c r="H14" s="9" t="n"/>
      <c r="I14" s="10">
        <f>IF(B14="","",SUM(E14:H14))</f>
        <v/>
      </c>
      <c r="J14" s="7" t="n"/>
      <c r="K14" s="10">
        <f>IF(B14="","",ROUND(I14/30*N(J14),2))</f>
        <v/>
      </c>
      <c r="L14" s="9" t="n"/>
      <c r="M14" s="10">
        <f>IF(B14="","",MIN(E14+F14,'النسب'!$C$8))</f>
        <v/>
      </c>
      <c r="N14" s="10">
        <f>IF(B14="","",ROUND(M14*IFERROR(VLOOKUP(D14,'النسب'!$B$4:$D$6,2,FALSE),0),2))</f>
        <v/>
      </c>
      <c r="O14" s="10">
        <f>IF(B14="","",I14-K14-N(L14)-N14)</f>
        <v/>
      </c>
      <c r="P14" s="10">
        <f>IF(B14="","",ROUND(M14*IFERROR(VLOOKUP(D14,'النسب'!$B$4:$D$6,3,FALSE),0),2))</f>
        <v/>
      </c>
      <c r="Q14" s="8" t="n"/>
      <c r="R14" s="8" t="n"/>
    </row>
    <row r="15">
      <c r="A15" s="7" t="n">
        <v>12</v>
      </c>
      <c r="B15" s="8" t="n"/>
      <c r="C15" s="7" t="n"/>
      <c r="D15" s="7" t="n"/>
      <c r="E15" s="9" t="n"/>
      <c r="F15" s="9" t="n"/>
      <c r="G15" s="9" t="n"/>
      <c r="H15" s="9" t="n"/>
      <c r="I15" s="10">
        <f>IF(B15="","",SUM(E15:H15))</f>
        <v/>
      </c>
      <c r="J15" s="7" t="n"/>
      <c r="K15" s="10">
        <f>IF(B15="","",ROUND(I15/30*N(J15),2))</f>
        <v/>
      </c>
      <c r="L15" s="9" t="n"/>
      <c r="M15" s="10">
        <f>IF(B15="","",MIN(E15+F15,'النسب'!$C$8))</f>
        <v/>
      </c>
      <c r="N15" s="10">
        <f>IF(B15="","",ROUND(M15*IFERROR(VLOOKUP(D15,'النسب'!$B$4:$D$6,2,FALSE),0),2))</f>
        <v/>
      </c>
      <c r="O15" s="10">
        <f>IF(B15="","",I15-K15-N(L15)-N15)</f>
        <v/>
      </c>
      <c r="P15" s="10">
        <f>IF(B15="","",ROUND(M15*IFERROR(VLOOKUP(D15,'النسب'!$B$4:$D$6,3,FALSE),0),2))</f>
        <v/>
      </c>
      <c r="Q15" s="8" t="n"/>
      <c r="R15" s="8" t="n"/>
    </row>
    <row r="16">
      <c r="A16" s="7" t="n">
        <v>13</v>
      </c>
      <c r="B16" s="8" t="n"/>
      <c r="C16" s="7" t="n"/>
      <c r="D16" s="7" t="n"/>
      <c r="E16" s="9" t="n"/>
      <c r="F16" s="9" t="n"/>
      <c r="G16" s="9" t="n"/>
      <c r="H16" s="9" t="n"/>
      <c r="I16" s="10">
        <f>IF(B16="","",SUM(E16:H16))</f>
        <v/>
      </c>
      <c r="J16" s="7" t="n"/>
      <c r="K16" s="10">
        <f>IF(B16="","",ROUND(I16/30*N(J16),2))</f>
        <v/>
      </c>
      <c r="L16" s="9" t="n"/>
      <c r="M16" s="10">
        <f>IF(B16="","",MIN(E16+F16,'النسب'!$C$8))</f>
        <v/>
      </c>
      <c r="N16" s="10">
        <f>IF(B16="","",ROUND(M16*IFERROR(VLOOKUP(D16,'النسب'!$B$4:$D$6,2,FALSE),0),2))</f>
        <v/>
      </c>
      <c r="O16" s="10">
        <f>IF(B16="","",I16-K16-N(L16)-N16)</f>
        <v/>
      </c>
      <c r="P16" s="10">
        <f>IF(B16="","",ROUND(M16*IFERROR(VLOOKUP(D16,'النسب'!$B$4:$D$6,3,FALSE),0),2))</f>
        <v/>
      </c>
      <c r="Q16" s="8" t="n"/>
      <c r="R16" s="8" t="n"/>
    </row>
    <row r="17">
      <c r="A17" s="7" t="n">
        <v>14</v>
      </c>
      <c r="B17" s="8" t="n"/>
      <c r="C17" s="7" t="n"/>
      <c r="D17" s="7" t="n"/>
      <c r="E17" s="9" t="n"/>
      <c r="F17" s="9" t="n"/>
      <c r="G17" s="9" t="n"/>
      <c r="H17" s="9" t="n"/>
      <c r="I17" s="10">
        <f>IF(B17="","",SUM(E17:H17))</f>
        <v/>
      </c>
      <c r="J17" s="7" t="n"/>
      <c r="K17" s="10">
        <f>IF(B17="","",ROUND(I17/30*N(J17),2))</f>
        <v/>
      </c>
      <c r="L17" s="9" t="n"/>
      <c r="M17" s="10">
        <f>IF(B17="","",MIN(E17+F17,'النسب'!$C$8))</f>
        <v/>
      </c>
      <c r="N17" s="10">
        <f>IF(B17="","",ROUND(M17*IFERROR(VLOOKUP(D17,'النسب'!$B$4:$D$6,2,FALSE),0),2))</f>
        <v/>
      </c>
      <c r="O17" s="10">
        <f>IF(B17="","",I17-K17-N(L17)-N17)</f>
        <v/>
      </c>
      <c r="P17" s="10">
        <f>IF(B17="","",ROUND(M17*IFERROR(VLOOKUP(D17,'النسب'!$B$4:$D$6,3,FALSE),0),2))</f>
        <v/>
      </c>
      <c r="Q17" s="8" t="n"/>
      <c r="R17" s="8" t="n"/>
    </row>
    <row r="18">
      <c r="A18" s="7" t="n">
        <v>15</v>
      </c>
      <c r="B18" s="8" t="n"/>
      <c r="C18" s="7" t="n"/>
      <c r="D18" s="7" t="n"/>
      <c r="E18" s="9" t="n"/>
      <c r="F18" s="9" t="n"/>
      <c r="G18" s="9" t="n"/>
      <c r="H18" s="9" t="n"/>
      <c r="I18" s="10">
        <f>IF(B18="","",SUM(E18:H18))</f>
        <v/>
      </c>
      <c r="J18" s="7" t="n"/>
      <c r="K18" s="10">
        <f>IF(B18="","",ROUND(I18/30*N(J18),2))</f>
        <v/>
      </c>
      <c r="L18" s="9" t="n"/>
      <c r="M18" s="10">
        <f>IF(B18="","",MIN(E18+F18,'النسب'!$C$8))</f>
        <v/>
      </c>
      <c r="N18" s="10">
        <f>IF(B18="","",ROUND(M18*IFERROR(VLOOKUP(D18,'النسب'!$B$4:$D$6,2,FALSE),0),2))</f>
        <v/>
      </c>
      <c r="O18" s="10">
        <f>IF(B18="","",I18-K18-N(L18)-N18)</f>
        <v/>
      </c>
      <c r="P18" s="10">
        <f>IF(B18="","",ROUND(M18*IFERROR(VLOOKUP(D18,'النسب'!$B$4:$D$6,3,FALSE),0),2))</f>
        <v/>
      </c>
      <c r="Q18" s="8" t="n"/>
      <c r="R18" s="8" t="n"/>
    </row>
    <row r="19">
      <c r="A19" s="7" t="n">
        <v>16</v>
      </c>
      <c r="B19" s="8" t="n"/>
      <c r="C19" s="7" t="n"/>
      <c r="D19" s="7" t="n"/>
      <c r="E19" s="9" t="n"/>
      <c r="F19" s="9" t="n"/>
      <c r="G19" s="9" t="n"/>
      <c r="H19" s="9" t="n"/>
      <c r="I19" s="10">
        <f>IF(B19="","",SUM(E19:H19))</f>
        <v/>
      </c>
      <c r="J19" s="7" t="n"/>
      <c r="K19" s="10">
        <f>IF(B19="","",ROUND(I19/30*N(J19),2))</f>
        <v/>
      </c>
      <c r="L19" s="9" t="n"/>
      <c r="M19" s="10">
        <f>IF(B19="","",MIN(E19+F19,'النسب'!$C$8))</f>
        <v/>
      </c>
      <c r="N19" s="10">
        <f>IF(B19="","",ROUND(M19*IFERROR(VLOOKUP(D19,'النسب'!$B$4:$D$6,2,FALSE),0),2))</f>
        <v/>
      </c>
      <c r="O19" s="10">
        <f>IF(B19="","",I19-K19-N(L19)-N19)</f>
        <v/>
      </c>
      <c r="P19" s="10">
        <f>IF(B19="","",ROUND(M19*IFERROR(VLOOKUP(D19,'النسب'!$B$4:$D$6,3,FALSE),0),2))</f>
        <v/>
      </c>
      <c r="Q19" s="8" t="n"/>
      <c r="R19" s="8" t="n"/>
    </row>
    <row r="20">
      <c r="A20" s="7" t="n">
        <v>17</v>
      </c>
      <c r="B20" s="8" t="n"/>
      <c r="C20" s="7" t="n"/>
      <c r="D20" s="7" t="n"/>
      <c r="E20" s="9" t="n"/>
      <c r="F20" s="9" t="n"/>
      <c r="G20" s="9" t="n"/>
      <c r="H20" s="9" t="n"/>
      <c r="I20" s="10">
        <f>IF(B20="","",SUM(E20:H20))</f>
        <v/>
      </c>
      <c r="J20" s="7" t="n"/>
      <c r="K20" s="10">
        <f>IF(B20="","",ROUND(I20/30*N(J20),2))</f>
        <v/>
      </c>
      <c r="L20" s="9" t="n"/>
      <c r="M20" s="10">
        <f>IF(B20="","",MIN(E20+F20,'النسب'!$C$8))</f>
        <v/>
      </c>
      <c r="N20" s="10">
        <f>IF(B20="","",ROUND(M20*IFERROR(VLOOKUP(D20,'النسب'!$B$4:$D$6,2,FALSE),0),2))</f>
        <v/>
      </c>
      <c r="O20" s="10">
        <f>IF(B20="","",I20-K20-N(L20)-N20)</f>
        <v/>
      </c>
      <c r="P20" s="10">
        <f>IF(B20="","",ROUND(M20*IFERROR(VLOOKUP(D20,'النسب'!$B$4:$D$6,3,FALSE),0),2))</f>
        <v/>
      </c>
      <c r="Q20" s="8" t="n"/>
      <c r="R20" s="8" t="n"/>
    </row>
    <row r="21">
      <c r="A21" s="7" t="n">
        <v>18</v>
      </c>
      <c r="B21" s="8" t="n"/>
      <c r="C21" s="7" t="n"/>
      <c r="D21" s="7" t="n"/>
      <c r="E21" s="9" t="n"/>
      <c r="F21" s="9" t="n"/>
      <c r="G21" s="9" t="n"/>
      <c r="H21" s="9" t="n"/>
      <c r="I21" s="10">
        <f>IF(B21="","",SUM(E21:H21))</f>
        <v/>
      </c>
      <c r="J21" s="7" t="n"/>
      <c r="K21" s="10">
        <f>IF(B21="","",ROUND(I21/30*N(J21),2))</f>
        <v/>
      </c>
      <c r="L21" s="9" t="n"/>
      <c r="M21" s="10">
        <f>IF(B21="","",MIN(E21+F21,'النسب'!$C$8))</f>
        <v/>
      </c>
      <c r="N21" s="10">
        <f>IF(B21="","",ROUND(M21*IFERROR(VLOOKUP(D21,'النسب'!$B$4:$D$6,2,FALSE),0),2))</f>
        <v/>
      </c>
      <c r="O21" s="10">
        <f>IF(B21="","",I21-K21-N(L21)-N21)</f>
        <v/>
      </c>
      <c r="P21" s="10">
        <f>IF(B21="","",ROUND(M21*IFERROR(VLOOKUP(D21,'النسب'!$B$4:$D$6,3,FALSE),0),2))</f>
        <v/>
      </c>
      <c r="Q21" s="8" t="n"/>
      <c r="R21" s="8" t="n"/>
    </row>
    <row r="22">
      <c r="A22" s="7" t="n">
        <v>19</v>
      </c>
      <c r="B22" s="8" t="n"/>
      <c r="C22" s="7" t="n"/>
      <c r="D22" s="7" t="n"/>
      <c r="E22" s="9" t="n"/>
      <c r="F22" s="9" t="n"/>
      <c r="G22" s="9" t="n"/>
      <c r="H22" s="9" t="n"/>
      <c r="I22" s="10">
        <f>IF(B22="","",SUM(E22:H22))</f>
        <v/>
      </c>
      <c r="J22" s="7" t="n"/>
      <c r="K22" s="10">
        <f>IF(B22="","",ROUND(I22/30*N(J22),2))</f>
        <v/>
      </c>
      <c r="L22" s="9" t="n"/>
      <c r="M22" s="10">
        <f>IF(B22="","",MIN(E22+F22,'النسب'!$C$8))</f>
        <v/>
      </c>
      <c r="N22" s="10">
        <f>IF(B22="","",ROUND(M22*IFERROR(VLOOKUP(D22,'النسب'!$B$4:$D$6,2,FALSE),0),2))</f>
        <v/>
      </c>
      <c r="O22" s="10">
        <f>IF(B22="","",I22-K22-N(L22)-N22)</f>
        <v/>
      </c>
      <c r="P22" s="10">
        <f>IF(B22="","",ROUND(M22*IFERROR(VLOOKUP(D22,'النسب'!$B$4:$D$6,3,FALSE),0),2))</f>
        <v/>
      </c>
      <c r="Q22" s="8" t="n"/>
      <c r="R22" s="8" t="n"/>
    </row>
    <row r="23">
      <c r="A23" s="7" t="n">
        <v>20</v>
      </c>
      <c r="B23" s="8" t="n"/>
      <c r="C23" s="7" t="n"/>
      <c r="D23" s="7" t="n"/>
      <c r="E23" s="9" t="n"/>
      <c r="F23" s="9" t="n"/>
      <c r="G23" s="9" t="n"/>
      <c r="H23" s="9" t="n"/>
      <c r="I23" s="10">
        <f>IF(B23="","",SUM(E23:H23))</f>
        <v/>
      </c>
      <c r="J23" s="7" t="n"/>
      <c r="K23" s="10">
        <f>IF(B23="","",ROUND(I23/30*N(J23),2))</f>
        <v/>
      </c>
      <c r="L23" s="9" t="n"/>
      <c r="M23" s="10">
        <f>IF(B23="","",MIN(E23+F23,'النسب'!$C$8))</f>
        <v/>
      </c>
      <c r="N23" s="10">
        <f>IF(B23="","",ROUND(M23*IFERROR(VLOOKUP(D23,'النسب'!$B$4:$D$6,2,FALSE),0),2))</f>
        <v/>
      </c>
      <c r="O23" s="10">
        <f>IF(B23="","",I23-K23-N(L23)-N23)</f>
        <v/>
      </c>
      <c r="P23" s="10">
        <f>IF(B23="","",ROUND(M23*IFERROR(VLOOKUP(D23,'النسب'!$B$4:$D$6,3,FALSE),0),2))</f>
        <v/>
      </c>
      <c r="Q23" s="8" t="n"/>
      <c r="R23" s="8" t="n"/>
    </row>
    <row r="24">
      <c r="A24" s="7" t="n">
        <v>21</v>
      </c>
      <c r="B24" s="8" t="n"/>
      <c r="C24" s="7" t="n"/>
      <c r="D24" s="7" t="n"/>
      <c r="E24" s="9" t="n"/>
      <c r="F24" s="9" t="n"/>
      <c r="G24" s="9" t="n"/>
      <c r="H24" s="9" t="n"/>
      <c r="I24" s="10">
        <f>IF(B24="","",SUM(E24:H24))</f>
        <v/>
      </c>
      <c r="J24" s="7" t="n"/>
      <c r="K24" s="10">
        <f>IF(B24="","",ROUND(I24/30*N(J24),2))</f>
        <v/>
      </c>
      <c r="L24" s="9" t="n"/>
      <c r="M24" s="10">
        <f>IF(B24="","",MIN(E24+F24,'النسب'!$C$8))</f>
        <v/>
      </c>
      <c r="N24" s="10">
        <f>IF(B24="","",ROUND(M24*IFERROR(VLOOKUP(D24,'النسب'!$B$4:$D$6,2,FALSE),0),2))</f>
        <v/>
      </c>
      <c r="O24" s="10">
        <f>IF(B24="","",I24-K24-N(L24)-N24)</f>
        <v/>
      </c>
      <c r="P24" s="10">
        <f>IF(B24="","",ROUND(M24*IFERROR(VLOOKUP(D24,'النسب'!$B$4:$D$6,3,FALSE),0),2))</f>
        <v/>
      </c>
      <c r="Q24" s="8" t="n"/>
      <c r="R24" s="8" t="n"/>
    </row>
    <row r="25">
      <c r="A25" s="7" t="n">
        <v>22</v>
      </c>
      <c r="B25" s="8" t="n"/>
      <c r="C25" s="7" t="n"/>
      <c r="D25" s="7" t="n"/>
      <c r="E25" s="9" t="n"/>
      <c r="F25" s="9" t="n"/>
      <c r="G25" s="9" t="n"/>
      <c r="H25" s="9" t="n"/>
      <c r="I25" s="10">
        <f>IF(B25="","",SUM(E25:H25))</f>
        <v/>
      </c>
      <c r="J25" s="7" t="n"/>
      <c r="K25" s="10">
        <f>IF(B25="","",ROUND(I25/30*N(J25),2))</f>
        <v/>
      </c>
      <c r="L25" s="9" t="n"/>
      <c r="M25" s="10">
        <f>IF(B25="","",MIN(E25+F25,'النسب'!$C$8))</f>
        <v/>
      </c>
      <c r="N25" s="10">
        <f>IF(B25="","",ROUND(M25*IFERROR(VLOOKUP(D25,'النسب'!$B$4:$D$6,2,FALSE),0),2))</f>
        <v/>
      </c>
      <c r="O25" s="10">
        <f>IF(B25="","",I25-K25-N(L25)-N25)</f>
        <v/>
      </c>
      <c r="P25" s="10">
        <f>IF(B25="","",ROUND(M25*IFERROR(VLOOKUP(D25,'النسب'!$B$4:$D$6,3,FALSE),0),2))</f>
        <v/>
      </c>
      <c r="Q25" s="8" t="n"/>
      <c r="R25" s="8" t="n"/>
    </row>
    <row r="26">
      <c r="A26" s="7" t="n">
        <v>23</v>
      </c>
      <c r="B26" s="8" t="n"/>
      <c r="C26" s="7" t="n"/>
      <c r="D26" s="7" t="n"/>
      <c r="E26" s="9" t="n"/>
      <c r="F26" s="9" t="n"/>
      <c r="G26" s="9" t="n"/>
      <c r="H26" s="9" t="n"/>
      <c r="I26" s="10">
        <f>IF(B26="","",SUM(E26:H26))</f>
        <v/>
      </c>
      <c r="J26" s="7" t="n"/>
      <c r="K26" s="10">
        <f>IF(B26="","",ROUND(I26/30*N(J26),2))</f>
        <v/>
      </c>
      <c r="L26" s="9" t="n"/>
      <c r="M26" s="10">
        <f>IF(B26="","",MIN(E26+F26,'النسب'!$C$8))</f>
        <v/>
      </c>
      <c r="N26" s="10">
        <f>IF(B26="","",ROUND(M26*IFERROR(VLOOKUP(D26,'النسب'!$B$4:$D$6,2,FALSE),0),2))</f>
        <v/>
      </c>
      <c r="O26" s="10">
        <f>IF(B26="","",I26-K26-N(L26)-N26)</f>
        <v/>
      </c>
      <c r="P26" s="10">
        <f>IF(B26="","",ROUND(M26*IFERROR(VLOOKUP(D26,'النسب'!$B$4:$D$6,3,FALSE),0),2))</f>
        <v/>
      </c>
      <c r="Q26" s="8" t="n"/>
      <c r="R26" s="8" t="n"/>
    </row>
    <row r="27">
      <c r="A27" s="7" t="n">
        <v>24</v>
      </c>
      <c r="B27" s="8" t="n"/>
      <c r="C27" s="7" t="n"/>
      <c r="D27" s="7" t="n"/>
      <c r="E27" s="9" t="n"/>
      <c r="F27" s="9" t="n"/>
      <c r="G27" s="9" t="n"/>
      <c r="H27" s="9" t="n"/>
      <c r="I27" s="10">
        <f>IF(B27="","",SUM(E27:H27))</f>
        <v/>
      </c>
      <c r="J27" s="7" t="n"/>
      <c r="K27" s="10">
        <f>IF(B27="","",ROUND(I27/30*N(J27),2))</f>
        <v/>
      </c>
      <c r="L27" s="9" t="n"/>
      <c r="M27" s="10">
        <f>IF(B27="","",MIN(E27+F27,'النسب'!$C$8))</f>
        <v/>
      </c>
      <c r="N27" s="10">
        <f>IF(B27="","",ROUND(M27*IFERROR(VLOOKUP(D27,'النسب'!$B$4:$D$6,2,FALSE),0),2))</f>
        <v/>
      </c>
      <c r="O27" s="10">
        <f>IF(B27="","",I27-K27-N(L27)-N27)</f>
        <v/>
      </c>
      <c r="P27" s="10">
        <f>IF(B27="","",ROUND(M27*IFERROR(VLOOKUP(D27,'النسب'!$B$4:$D$6,3,FALSE),0),2))</f>
        <v/>
      </c>
      <c r="Q27" s="8" t="n"/>
      <c r="R27" s="8" t="n"/>
    </row>
    <row r="28">
      <c r="A28" s="7" t="n">
        <v>25</v>
      </c>
      <c r="B28" s="8" t="n"/>
      <c r="C28" s="7" t="n"/>
      <c r="D28" s="7" t="n"/>
      <c r="E28" s="9" t="n"/>
      <c r="F28" s="9" t="n"/>
      <c r="G28" s="9" t="n"/>
      <c r="H28" s="9" t="n"/>
      <c r="I28" s="10">
        <f>IF(B28="","",SUM(E28:H28))</f>
        <v/>
      </c>
      <c r="J28" s="7" t="n"/>
      <c r="K28" s="10">
        <f>IF(B28="","",ROUND(I28/30*N(J28),2))</f>
        <v/>
      </c>
      <c r="L28" s="9" t="n"/>
      <c r="M28" s="10">
        <f>IF(B28="","",MIN(E28+F28,'النسب'!$C$8))</f>
        <v/>
      </c>
      <c r="N28" s="10">
        <f>IF(B28="","",ROUND(M28*IFERROR(VLOOKUP(D28,'النسب'!$B$4:$D$6,2,FALSE),0),2))</f>
        <v/>
      </c>
      <c r="O28" s="10">
        <f>IF(B28="","",I28-K28-N(L28)-N28)</f>
        <v/>
      </c>
      <c r="P28" s="10">
        <f>IF(B28="","",ROUND(M28*IFERROR(VLOOKUP(D28,'النسب'!$B$4:$D$6,3,FALSE),0),2))</f>
        <v/>
      </c>
      <c r="Q28" s="8" t="n"/>
      <c r="R28" s="8" t="n"/>
    </row>
    <row r="29">
      <c r="A29" s="7" t="n">
        <v>26</v>
      </c>
      <c r="B29" s="8" t="n"/>
      <c r="C29" s="7" t="n"/>
      <c r="D29" s="7" t="n"/>
      <c r="E29" s="9" t="n"/>
      <c r="F29" s="9" t="n"/>
      <c r="G29" s="9" t="n"/>
      <c r="H29" s="9" t="n"/>
      <c r="I29" s="10">
        <f>IF(B29="","",SUM(E29:H29))</f>
        <v/>
      </c>
      <c r="J29" s="7" t="n"/>
      <c r="K29" s="10">
        <f>IF(B29="","",ROUND(I29/30*N(J29),2))</f>
        <v/>
      </c>
      <c r="L29" s="9" t="n"/>
      <c r="M29" s="10">
        <f>IF(B29="","",MIN(E29+F29,'النسب'!$C$8))</f>
        <v/>
      </c>
      <c r="N29" s="10">
        <f>IF(B29="","",ROUND(M29*IFERROR(VLOOKUP(D29,'النسب'!$B$4:$D$6,2,FALSE),0),2))</f>
        <v/>
      </c>
      <c r="O29" s="10">
        <f>IF(B29="","",I29-K29-N(L29)-N29)</f>
        <v/>
      </c>
      <c r="P29" s="10">
        <f>IF(B29="","",ROUND(M29*IFERROR(VLOOKUP(D29,'النسب'!$B$4:$D$6,3,FALSE),0),2))</f>
        <v/>
      </c>
      <c r="Q29" s="8" t="n"/>
      <c r="R29" s="8" t="n"/>
    </row>
    <row r="30">
      <c r="A30" s="7" t="n">
        <v>27</v>
      </c>
      <c r="B30" s="8" t="n"/>
      <c r="C30" s="7" t="n"/>
      <c r="D30" s="7" t="n"/>
      <c r="E30" s="9" t="n"/>
      <c r="F30" s="9" t="n"/>
      <c r="G30" s="9" t="n"/>
      <c r="H30" s="9" t="n"/>
      <c r="I30" s="10">
        <f>IF(B30="","",SUM(E30:H30))</f>
        <v/>
      </c>
      <c r="J30" s="7" t="n"/>
      <c r="K30" s="10">
        <f>IF(B30="","",ROUND(I30/30*N(J30),2))</f>
        <v/>
      </c>
      <c r="L30" s="9" t="n"/>
      <c r="M30" s="10">
        <f>IF(B30="","",MIN(E30+F30,'النسب'!$C$8))</f>
        <v/>
      </c>
      <c r="N30" s="10">
        <f>IF(B30="","",ROUND(M30*IFERROR(VLOOKUP(D30,'النسب'!$B$4:$D$6,2,FALSE),0),2))</f>
        <v/>
      </c>
      <c r="O30" s="10">
        <f>IF(B30="","",I30-K30-N(L30)-N30)</f>
        <v/>
      </c>
      <c r="P30" s="10">
        <f>IF(B30="","",ROUND(M30*IFERROR(VLOOKUP(D30,'النسب'!$B$4:$D$6,3,FALSE),0),2))</f>
        <v/>
      </c>
      <c r="Q30" s="8" t="n"/>
      <c r="R30" s="8" t="n"/>
    </row>
    <row r="31">
      <c r="A31" s="7" t="n">
        <v>28</v>
      </c>
      <c r="B31" s="8" t="n"/>
      <c r="C31" s="7" t="n"/>
      <c r="D31" s="7" t="n"/>
      <c r="E31" s="9" t="n"/>
      <c r="F31" s="9" t="n"/>
      <c r="G31" s="9" t="n"/>
      <c r="H31" s="9" t="n"/>
      <c r="I31" s="10">
        <f>IF(B31="","",SUM(E31:H31))</f>
        <v/>
      </c>
      <c r="J31" s="7" t="n"/>
      <c r="K31" s="10">
        <f>IF(B31="","",ROUND(I31/30*N(J31),2))</f>
        <v/>
      </c>
      <c r="L31" s="9" t="n"/>
      <c r="M31" s="10">
        <f>IF(B31="","",MIN(E31+F31,'النسب'!$C$8))</f>
        <v/>
      </c>
      <c r="N31" s="10">
        <f>IF(B31="","",ROUND(M31*IFERROR(VLOOKUP(D31,'النسب'!$B$4:$D$6,2,FALSE),0),2))</f>
        <v/>
      </c>
      <c r="O31" s="10">
        <f>IF(B31="","",I31-K31-N(L31)-N31)</f>
        <v/>
      </c>
      <c r="P31" s="10">
        <f>IF(B31="","",ROUND(M31*IFERROR(VLOOKUP(D31,'النسب'!$B$4:$D$6,3,FALSE),0),2))</f>
        <v/>
      </c>
      <c r="Q31" s="8" t="n"/>
      <c r="R31" s="8" t="n"/>
    </row>
    <row r="32">
      <c r="A32" s="7" t="n">
        <v>29</v>
      </c>
      <c r="B32" s="8" t="n"/>
      <c r="C32" s="7" t="n"/>
      <c r="D32" s="7" t="n"/>
      <c r="E32" s="9" t="n"/>
      <c r="F32" s="9" t="n"/>
      <c r="G32" s="9" t="n"/>
      <c r="H32" s="9" t="n"/>
      <c r="I32" s="10">
        <f>IF(B32="","",SUM(E32:H32))</f>
        <v/>
      </c>
      <c r="J32" s="7" t="n"/>
      <c r="K32" s="10">
        <f>IF(B32="","",ROUND(I32/30*N(J32),2))</f>
        <v/>
      </c>
      <c r="L32" s="9" t="n"/>
      <c r="M32" s="10">
        <f>IF(B32="","",MIN(E32+F32,'النسب'!$C$8))</f>
        <v/>
      </c>
      <c r="N32" s="10">
        <f>IF(B32="","",ROUND(M32*IFERROR(VLOOKUP(D32,'النسب'!$B$4:$D$6,2,FALSE),0),2))</f>
        <v/>
      </c>
      <c r="O32" s="10">
        <f>IF(B32="","",I32-K32-N(L32)-N32)</f>
        <v/>
      </c>
      <c r="P32" s="10">
        <f>IF(B32="","",ROUND(M32*IFERROR(VLOOKUP(D32,'النسب'!$B$4:$D$6,3,FALSE),0),2))</f>
        <v/>
      </c>
      <c r="Q32" s="8" t="n"/>
      <c r="R32" s="8" t="n"/>
    </row>
    <row r="33">
      <c r="A33" s="7" t="n">
        <v>30</v>
      </c>
      <c r="B33" s="8" t="n"/>
      <c r="C33" s="7" t="n"/>
      <c r="D33" s="7" t="n"/>
      <c r="E33" s="9" t="n"/>
      <c r="F33" s="9" t="n"/>
      <c r="G33" s="9" t="n"/>
      <c r="H33" s="9" t="n"/>
      <c r="I33" s="10">
        <f>IF(B33="","",SUM(E33:H33))</f>
        <v/>
      </c>
      <c r="J33" s="7" t="n"/>
      <c r="K33" s="10">
        <f>IF(B33="","",ROUND(I33/30*N(J33),2))</f>
        <v/>
      </c>
      <c r="L33" s="9" t="n"/>
      <c r="M33" s="10">
        <f>IF(B33="","",MIN(E33+F33,'النسب'!$C$8))</f>
        <v/>
      </c>
      <c r="N33" s="10">
        <f>IF(B33="","",ROUND(M33*IFERROR(VLOOKUP(D33,'النسب'!$B$4:$D$6,2,FALSE),0),2))</f>
        <v/>
      </c>
      <c r="O33" s="10">
        <f>IF(B33="","",I33-K33-N(L33)-N33)</f>
        <v/>
      </c>
      <c r="P33" s="10">
        <f>IF(B33="","",ROUND(M33*IFERROR(VLOOKUP(D33,'النسب'!$B$4:$D$6,3,FALSE),0),2))</f>
        <v/>
      </c>
      <c r="Q33" s="8" t="n"/>
      <c r="R33" s="8" t="n"/>
    </row>
    <row r="34">
      <c r="A34" s="7" t="n">
        <v>31</v>
      </c>
      <c r="B34" s="8" t="n"/>
      <c r="C34" s="7" t="n"/>
      <c r="D34" s="7" t="n"/>
      <c r="E34" s="9" t="n"/>
      <c r="F34" s="9" t="n"/>
      <c r="G34" s="9" t="n"/>
      <c r="H34" s="9" t="n"/>
      <c r="I34" s="10">
        <f>IF(B34="","",SUM(E34:H34))</f>
        <v/>
      </c>
      <c r="J34" s="7" t="n"/>
      <c r="K34" s="10">
        <f>IF(B34="","",ROUND(I34/30*N(J34),2))</f>
        <v/>
      </c>
      <c r="L34" s="9" t="n"/>
      <c r="M34" s="10">
        <f>IF(B34="","",MIN(E34+F34,'النسب'!$C$8))</f>
        <v/>
      </c>
      <c r="N34" s="10">
        <f>IF(B34="","",ROUND(M34*IFERROR(VLOOKUP(D34,'النسب'!$B$4:$D$6,2,FALSE),0),2))</f>
        <v/>
      </c>
      <c r="O34" s="10">
        <f>IF(B34="","",I34-K34-N(L34)-N34)</f>
        <v/>
      </c>
      <c r="P34" s="10">
        <f>IF(B34="","",ROUND(M34*IFERROR(VLOOKUP(D34,'النسب'!$B$4:$D$6,3,FALSE),0),2))</f>
        <v/>
      </c>
      <c r="Q34" s="8" t="n"/>
      <c r="R34" s="8" t="n"/>
    </row>
    <row r="35">
      <c r="A35" s="7" t="n">
        <v>32</v>
      </c>
      <c r="B35" s="8" t="n"/>
      <c r="C35" s="7" t="n"/>
      <c r="D35" s="7" t="n"/>
      <c r="E35" s="9" t="n"/>
      <c r="F35" s="9" t="n"/>
      <c r="G35" s="9" t="n"/>
      <c r="H35" s="9" t="n"/>
      <c r="I35" s="10">
        <f>IF(B35="","",SUM(E35:H35))</f>
        <v/>
      </c>
      <c r="J35" s="7" t="n"/>
      <c r="K35" s="10">
        <f>IF(B35="","",ROUND(I35/30*N(J35),2))</f>
        <v/>
      </c>
      <c r="L35" s="9" t="n"/>
      <c r="M35" s="10">
        <f>IF(B35="","",MIN(E35+F35,'النسب'!$C$8))</f>
        <v/>
      </c>
      <c r="N35" s="10">
        <f>IF(B35="","",ROUND(M35*IFERROR(VLOOKUP(D35,'النسب'!$B$4:$D$6,2,FALSE),0),2))</f>
        <v/>
      </c>
      <c r="O35" s="10">
        <f>IF(B35="","",I35-K35-N(L35)-N35)</f>
        <v/>
      </c>
      <c r="P35" s="10">
        <f>IF(B35="","",ROUND(M35*IFERROR(VLOOKUP(D35,'النسب'!$B$4:$D$6,3,FALSE),0),2))</f>
        <v/>
      </c>
      <c r="Q35" s="8" t="n"/>
      <c r="R35" s="8" t="n"/>
    </row>
    <row r="36">
      <c r="A36" s="7" t="n">
        <v>33</v>
      </c>
      <c r="B36" s="8" t="n"/>
      <c r="C36" s="7" t="n"/>
      <c r="D36" s="7" t="n"/>
      <c r="E36" s="9" t="n"/>
      <c r="F36" s="9" t="n"/>
      <c r="G36" s="9" t="n"/>
      <c r="H36" s="9" t="n"/>
      <c r="I36" s="10">
        <f>IF(B36="","",SUM(E36:H36))</f>
        <v/>
      </c>
      <c r="J36" s="7" t="n"/>
      <c r="K36" s="10">
        <f>IF(B36="","",ROUND(I36/30*N(J36),2))</f>
        <v/>
      </c>
      <c r="L36" s="9" t="n"/>
      <c r="M36" s="10">
        <f>IF(B36="","",MIN(E36+F36,'النسب'!$C$8))</f>
        <v/>
      </c>
      <c r="N36" s="10">
        <f>IF(B36="","",ROUND(M36*IFERROR(VLOOKUP(D36,'النسب'!$B$4:$D$6,2,FALSE),0),2))</f>
        <v/>
      </c>
      <c r="O36" s="10">
        <f>IF(B36="","",I36-K36-N(L36)-N36)</f>
        <v/>
      </c>
      <c r="P36" s="10">
        <f>IF(B36="","",ROUND(M36*IFERROR(VLOOKUP(D36,'النسب'!$B$4:$D$6,3,FALSE),0),2))</f>
        <v/>
      </c>
      <c r="Q36" s="8" t="n"/>
      <c r="R36" s="8" t="n"/>
    </row>
    <row r="37">
      <c r="A37" s="7" t="n">
        <v>34</v>
      </c>
      <c r="B37" s="8" t="n"/>
      <c r="C37" s="7" t="n"/>
      <c r="D37" s="7" t="n"/>
      <c r="E37" s="9" t="n"/>
      <c r="F37" s="9" t="n"/>
      <c r="G37" s="9" t="n"/>
      <c r="H37" s="9" t="n"/>
      <c r="I37" s="10">
        <f>IF(B37="","",SUM(E37:H37))</f>
        <v/>
      </c>
      <c r="J37" s="7" t="n"/>
      <c r="K37" s="10">
        <f>IF(B37="","",ROUND(I37/30*N(J37),2))</f>
        <v/>
      </c>
      <c r="L37" s="9" t="n"/>
      <c r="M37" s="10">
        <f>IF(B37="","",MIN(E37+F37,'النسب'!$C$8))</f>
        <v/>
      </c>
      <c r="N37" s="10">
        <f>IF(B37="","",ROUND(M37*IFERROR(VLOOKUP(D37,'النسب'!$B$4:$D$6,2,FALSE),0),2))</f>
        <v/>
      </c>
      <c r="O37" s="10">
        <f>IF(B37="","",I37-K37-N(L37)-N37)</f>
        <v/>
      </c>
      <c r="P37" s="10">
        <f>IF(B37="","",ROUND(M37*IFERROR(VLOOKUP(D37,'النسب'!$B$4:$D$6,3,FALSE),0),2))</f>
        <v/>
      </c>
      <c r="Q37" s="8" t="n"/>
      <c r="R37" s="8" t="n"/>
    </row>
    <row r="38">
      <c r="A38" s="7" t="n">
        <v>35</v>
      </c>
      <c r="B38" s="8" t="n"/>
      <c r="C38" s="7" t="n"/>
      <c r="D38" s="7" t="n"/>
      <c r="E38" s="9" t="n"/>
      <c r="F38" s="9" t="n"/>
      <c r="G38" s="9" t="n"/>
      <c r="H38" s="9" t="n"/>
      <c r="I38" s="10">
        <f>IF(B38="","",SUM(E38:H38))</f>
        <v/>
      </c>
      <c r="J38" s="7" t="n"/>
      <c r="K38" s="10">
        <f>IF(B38="","",ROUND(I38/30*N(J38),2))</f>
        <v/>
      </c>
      <c r="L38" s="9" t="n"/>
      <c r="M38" s="10">
        <f>IF(B38="","",MIN(E38+F38,'النسب'!$C$8))</f>
        <v/>
      </c>
      <c r="N38" s="10">
        <f>IF(B38="","",ROUND(M38*IFERROR(VLOOKUP(D38,'النسب'!$B$4:$D$6,2,FALSE),0),2))</f>
        <v/>
      </c>
      <c r="O38" s="10">
        <f>IF(B38="","",I38-K38-N(L38)-N38)</f>
        <v/>
      </c>
      <c r="P38" s="10">
        <f>IF(B38="","",ROUND(M38*IFERROR(VLOOKUP(D38,'النسب'!$B$4:$D$6,3,FALSE),0),2))</f>
        <v/>
      </c>
      <c r="Q38" s="8" t="n"/>
      <c r="R38" s="8" t="n"/>
    </row>
    <row r="39">
      <c r="A39" s="7" t="n">
        <v>36</v>
      </c>
      <c r="B39" s="8" t="n"/>
      <c r="C39" s="7" t="n"/>
      <c r="D39" s="7" t="n"/>
      <c r="E39" s="9" t="n"/>
      <c r="F39" s="9" t="n"/>
      <c r="G39" s="9" t="n"/>
      <c r="H39" s="9" t="n"/>
      <c r="I39" s="10">
        <f>IF(B39="","",SUM(E39:H39))</f>
        <v/>
      </c>
      <c r="J39" s="7" t="n"/>
      <c r="K39" s="10">
        <f>IF(B39="","",ROUND(I39/30*N(J39),2))</f>
        <v/>
      </c>
      <c r="L39" s="9" t="n"/>
      <c r="M39" s="10">
        <f>IF(B39="","",MIN(E39+F39,'النسب'!$C$8))</f>
        <v/>
      </c>
      <c r="N39" s="10">
        <f>IF(B39="","",ROUND(M39*IFERROR(VLOOKUP(D39,'النسب'!$B$4:$D$6,2,FALSE),0),2))</f>
        <v/>
      </c>
      <c r="O39" s="10">
        <f>IF(B39="","",I39-K39-N(L39)-N39)</f>
        <v/>
      </c>
      <c r="P39" s="10">
        <f>IF(B39="","",ROUND(M39*IFERROR(VLOOKUP(D39,'النسب'!$B$4:$D$6,3,FALSE),0),2))</f>
        <v/>
      </c>
      <c r="Q39" s="8" t="n"/>
      <c r="R39" s="8" t="n"/>
    </row>
    <row r="40">
      <c r="A40" s="7" t="n">
        <v>37</v>
      </c>
      <c r="B40" s="8" t="n"/>
      <c r="C40" s="7" t="n"/>
      <c r="D40" s="7" t="n"/>
      <c r="E40" s="9" t="n"/>
      <c r="F40" s="9" t="n"/>
      <c r="G40" s="9" t="n"/>
      <c r="H40" s="9" t="n"/>
      <c r="I40" s="10">
        <f>IF(B40="","",SUM(E40:H40))</f>
        <v/>
      </c>
      <c r="J40" s="7" t="n"/>
      <c r="K40" s="10">
        <f>IF(B40="","",ROUND(I40/30*N(J40),2))</f>
        <v/>
      </c>
      <c r="L40" s="9" t="n"/>
      <c r="M40" s="10">
        <f>IF(B40="","",MIN(E40+F40,'النسب'!$C$8))</f>
        <v/>
      </c>
      <c r="N40" s="10">
        <f>IF(B40="","",ROUND(M40*IFERROR(VLOOKUP(D40,'النسب'!$B$4:$D$6,2,FALSE),0),2))</f>
        <v/>
      </c>
      <c r="O40" s="10">
        <f>IF(B40="","",I40-K40-N(L40)-N40)</f>
        <v/>
      </c>
      <c r="P40" s="10">
        <f>IF(B40="","",ROUND(M40*IFERROR(VLOOKUP(D40,'النسب'!$B$4:$D$6,3,FALSE),0),2))</f>
        <v/>
      </c>
      <c r="Q40" s="8" t="n"/>
      <c r="R40" s="8" t="n"/>
    </row>
    <row r="41">
      <c r="A41" s="7" t="n">
        <v>38</v>
      </c>
      <c r="B41" s="8" t="n"/>
      <c r="C41" s="7" t="n"/>
      <c r="D41" s="7" t="n"/>
      <c r="E41" s="9" t="n"/>
      <c r="F41" s="9" t="n"/>
      <c r="G41" s="9" t="n"/>
      <c r="H41" s="9" t="n"/>
      <c r="I41" s="10">
        <f>IF(B41="","",SUM(E41:H41))</f>
        <v/>
      </c>
      <c r="J41" s="7" t="n"/>
      <c r="K41" s="10">
        <f>IF(B41="","",ROUND(I41/30*N(J41),2))</f>
        <v/>
      </c>
      <c r="L41" s="9" t="n"/>
      <c r="M41" s="10">
        <f>IF(B41="","",MIN(E41+F41,'النسب'!$C$8))</f>
        <v/>
      </c>
      <c r="N41" s="10">
        <f>IF(B41="","",ROUND(M41*IFERROR(VLOOKUP(D41,'النسب'!$B$4:$D$6,2,FALSE),0),2))</f>
        <v/>
      </c>
      <c r="O41" s="10">
        <f>IF(B41="","",I41-K41-N(L41)-N41)</f>
        <v/>
      </c>
      <c r="P41" s="10">
        <f>IF(B41="","",ROUND(M41*IFERROR(VLOOKUP(D41,'النسب'!$B$4:$D$6,3,FALSE),0),2))</f>
        <v/>
      </c>
      <c r="Q41" s="8" t="n"/>
      <c r="R41" s="8" t="n"/>
    </row>
    <row r="42">
      <c r="A42" s="7" t="n">
        <v>39</v>
      </c>
      <c r="B42" s="8" t="n"/>
      <c r="C42" s="7" t="n"/>
      <c r="D42" s="7" t="n"/>
      <c r="E42" s="9" t="n"/>
      <c r="F42" s="9" t="n"/>
      <c r="G42" s="9" t="n"/>
      <c r="H42" s="9" t="n"/>
      <c r="I42" s="10">
        <f>IF(B42="","",SUM(E42:H42))</f>
        <v/>
      </c>
      <c r="J42" s="7" t="n"/>
      <c r="K42" s="10">
        <f>IF(B42="","",ROUND(I42/30*N(J42),2))</f>
        <v/>
      </c>
      <c r="L42" s="9" t="n"/>
      <c r="M42" s="10">
        <f>IF(B42="","",MIN(E42+F42,'النسب'!$C$8))</f>
        <v/>
      </c>
      <c r="N42" s="10">
        <f>IF(B42="","",ROUND(M42*IFERROR(VLOOKUP(D42,'النسب'!$B$4:$D$6,2,FALSE),0),2))</f>
        <v/>
      </c>
      <c r="O42" s="10">
        <f>IF(B42="","",I42-K42-N(L42)-N42)</f>
        <v/>
      </c>
      <c r="P42" s="10">
        <f>IF(B42="","",ROUND(M42*IFERROR(VLOOKUP(D42,'النسب'!$B$4:$D$6,3,FALSE),0),2))</f>
        <v/>
      </c>
      <c r="Q42" s="8" t="n"/>
      <c r="R42" s="8" t="n"/>
    </row>
    <row r="43">
      <c r="A43" s="7" t="n">
        <v>40</v>
      </c>
      <c r="B43" s="8" t="n"/>
      <c r="C43" s="7" t="n"/>
      <c r="D43" s="7" t="n"/>
      <c r="E43" s="9" t="n"/>
      <c r="F43" s="9" t="n"/>
      <c r="G43" s="9" t="n"/>
      <c r="H43" s="9" t="n"/>
      <c r="I43" s="10">
        <f>IF(B43="","",SUM(E43:H43))</f>
        <v/>
      </c>
      <c r="J43" s="7" t="n"/>
      <c r="K43" s="10">
        <f>IF(B43="","",ROUND(I43/30*N(J43),2))</f>
        <v/>
      </c>
      <c r="L43" s="9" t="n"/>
      <c r="M43" s="10">
        <f>IF(B43="","",MIN(E43+F43,'النسب'!$C$8))</f>
        <v/>
      </c>
      <c r="N43" s="10">
        <f>IF(B43="","",ROUND(M43*IFERROR(VLOOKUP(D43,'النسب'!$B$4:$D$6,2,FALSE),0),2))</f>
        <v/>
      </c>
      <c r="O43" s="10">
        <f>IF(B43="","",I43-K43-N(L43)-N43)</f>
        <v/>
      </c>
      <c r="P43" s="10">
        <f>IF(B43="","",ROUND(M43*IFERROR(VLOOKUP(D43,'النسب'!$B$4:$D$6,3,FALSE),0),2))</f>
        <v/>
      </c>
      <c r="Q43" s="8" t="n"/>
      <c r="R43" s="8" t="n"/>
    </row>
    <row r="44">
      <c r="A44" s="7" t="n">
        <v>41</v>
      </c>
      <c r="B44" s="8" t="n"/>
      <c r="C44" s="7" t="n"/>
      <c r="D44" s="7" t="n"/>
      <c r="E44" s="9" t="n"/>
      <c r="F44" s="9" t="n"/>
      <c r="G44" s="9" t="n"/>
      <c r="H44" s="9" t="n"/>
      <c r="I44" s="10">
        <f>IF(B44="","",SUM(E44:H44))</f>
        <v/>
      </c>
      <c r="J44" s="7" t="n"/>
      <c r="K44" s="10">
        <f>IF(B44="","",ROUND(I44/30*N(J44),2))</f>
        <v/>
      </c>
      <c r="L44" s="9" t="n"/>
      <c r="M44" s="10">
        <f>IF(B44="","",MIN(E44+F44,'النسب'!$C$8))</f>
        <v/>
      </c>
      <c r="N44" s="10">
        <f>IF(B44="","",ROUND(M44*IFERROR(VLOOKUP(D44,'النسب'!$B$4:$D$6,2,FALSE),0),2))</f>
        <v/>
      </c>
      <c r="O44" s="10">
        <f>IF(B44="","",I44-K44-N(L44)-N44)</f>
        <v/>
      </c>
      <c r="P44" s="10">
        <f>IF(B44="","",ROUND(M44*IFERROR(VLOOKUP(D44,'النسب'!$B$4:$D$6,3,FALSE),0),2))</f>
        <v/>
      </c>
      <c r="Q44" s="8" t="n"/>
      <c r="R44" s="8" t="n"/>
    </row>
    <row r="45">
      <c r="A45" s="7" t="n">
        <v>42</v>
      </c>
      <c r="B45" s="8" t="n"/>
      <c r="C45" s="7" t="n"/>
      <c r="D45" s="7" t="n"/>
      <c r="E45" s="9" t="n"/>
      <c r="F45" s="9" t="n"/>
      <c r="G45" s="9" t="n"/>
      <c r="H45" s="9" t="n"/>
      <c r="I45" s="10">
        <f>IF(B45="","",SUM(E45:H45))</f>
        <v/>
      </c>
      <c r="J45" s="7" t="n"/>
      <c r="K45" s="10">
        <f>IF(B45="","",ROUND(I45/30*N(J45),2))</f>
        <v/>
      </c>
      <c r="L45" s="9" t="n"/>
      <c r="M45" s="10">
        <f>IF(B45="","",MIN(E45+F45,'النسب'!$C$8))</f>
        <v/>
      </c>
      <c r="N45" s="10">
        <f>IF(B45="","",ROUND(M45*IFERROR(VLOOKUP(D45,'النسب'!$B$4:$D$6,2,FALSE),0),2))</f>
        <v/>
      </c>
      <c r="O45" s="10">
        <f>IF(B45="","",I45-K45-N(L45)-N45)</f>
        <v/>
      </c>
      <c r="P45" s="10">
        <f>IF(B45="","",ROUND(M45*IFERROR(VLOOKUP(D45,'النسب'!$B$4:$D$6,3,FALSE),0),2))</f>
        <v/>
      </c>
      <c r="Q45" s="8" t="n"/>
      <c r="R45" s="8" t="n"/>
    </row>
    <row r="46">
      <c r="A46" s="7" t="n">
        <v>43</v>
      </c>
      <c r="B46" s="8" t="n"/>
      <c r="C46" s="7" t="n"/>
      <c r="D46" s="7" t="n"/>
      <c r="E46" s="9" t="n"/>
      <c r="F46" s="9" t="n"/>
      <c r="G46" s="9" t="n"/>
      <c r="H46" s="9" t="n"/>
      <c r="I46" s="10">
        <f>IF(B46="","",SUM(E46:H46))</f>
        <v/>
      </c>
      <c r="J46" s="7" t="n"/>
      <c r="K46" s="10">
        <f>IF(B46="","",ROUND(I46/30*N(J46),2))</f>
        <v/>
      </c>
      <c r="L46" s="9" t="n"/>
      <c r="M46" s="10">
        <f>IF(B46="","",MIN(E46+F46,'النسب'!$C$8))</f>
        <v/>
      </c>
      <c r="N46" s="10">
        <f>IF(B46="","",ROUND(M46*IFERROR(VLOOKUP(D46,'النسب'!$B$4:$D$6,2,FALSE),0),2))</f>
        <v/>
      </c>
      <c r="O46" s="10">
        <f>IF(B46="","",I46-K46-N(L46)-N46)</f>
        <v/>
      </c>
      <c r="P46" s="10">
        <f>IF(B46="","",ROUND(M46*IFERROR(VLOOKUP(D46,'النسب'!$B$4:$D$6,3,FALSE),0),2))</f>
        <v/>
      </c>
      <c r="Q46" s="8" t="n"/>
      <c r="R46" s="8" t="n"/>
    </row>
    <row r="47">
      <c r="A47" s="7" t="n">
        <v>44</v>
      </c>
      <c r="B47" s="8" t="n"/>
      <c r="C47" s="7" t="n"/>
      <c r="D47" s="7" t="n"/>
      <c r="E47" s="9" t="n"/>
      <c r="F47" s="9" t="n"/>
      <c r="G47" s="9" t="n"/>
      <c r="H47" s="9" t="n"/>
      <c r="I47" s="10">
        <f>IF(B47="","",SUM(E47:H47))</f>
        <v/>
      </c>
      <c r="J47" s="7" t="n"/>
      <c r="K47" s="10">
        <f>IF(B47="","",ROUND(I47/30*N(J47),2))</f>
        <v/>
      </c>
      <c r="L47" s="9" t="n"/>
      <c r="M47" s="10">
        <f>IF(B47="","",MIN(E47+F47,'النسب'!$C$8))</f>
        <v/>
      </c>
      <c r="N47" s="10">
        <f>IF(B47="","",ROUND(M47*IFERROR(VLOOKUP(D47,'النسب'!$B$4:$D$6,2,FALSE),0),2))</f>
        <v/>
      </c>
      <c r="O47" s="10">
        <f>IF(B47="","",I47-K47-N(L47)-N47)</f>
        <v/>
      </c>
      <c r="P47" s="10">
        <f>IF(B47="","",ROUND(M47*IFERROR(VLOOKUP(D47,'النسب'!$B$4:$D$6,3,FALSE),0),2))</f>
        <v/>
      </c>
      <c r="Q47" s="8" t="n"/>
      <c r="R47" s="8" t="n"/>
    </row>
    <row r="48">
      <c r="A48" s="7" t="n">
        <v>45</v>
      </c>
      <c r="B48" s="8" t="n"/>
      <c r="C48" s="7" t="n"/>
      <c r="D48" s="7" t="n"/>
      <c r="E48" s="9" t="n"/>
      <c r="F48" s="9" t="n"/>
      <c r="G48" s="9" t="n"/>
      <c r="H48" s="9" t="n"/>
      <c r="I48" s="10">
        <f>IF(B48="","",SUM(E48:H48))</f>
        <v/>
      </c>
      <c r="J48" s="7" t="n"/>
      <c r="K48" s="10">
        <f>IF(B48="","",ROUND(I48/30*N(J48),2))</f>
        <v/>
      </c>
      <c r="L48" s="9" t="n"/>
      <c r="M48" s="10">
        <f>IF(B48="","",MIN(E48+F48,'النسب'!$C$8))</f>
        <v/>
      </c>
      <c r="N48" s="10">
        <f>IF(B48="","",ROUND(M48*IFERROR(VLOOKUP(D48,'النسب'!$B$4:$D$6,2,FALSE),0),2))</f>
        <v/>
      </c>
      <c r="O48" s="10">
        <f>IF(B48="","",I48-K48-N(L48)-N48)</f>
        <v/>
      </c>
      <c r="P48" s="10">
        <f>IF(B48="","",ROUND(M48*IFERROR(VLOOKUP(D48,'النسب'!$B$4:$D$6,3,FALSE),0),2))</f>
        <v/>
      </c>
      <c r="Q48" s="8" t="n"/>
      <c r="R48" s="8" t="n"/>
    </row>
    <row r="49">
      <c r="A49" s="7" t="n">
        <v>46</v>
      </c>
      <c r="B49" s="8" t="n"/>
      <c r="C49" s="7" t="n"/>
      <c r="D49" s="7" t="n"/>
      <c r="E49" s="9" t="n"/>
      <c r="F49" s="9" t="n"/>
      <c r="G49" s="9" t="n"/>
      <c r="H49" s="9" t="n"/>
      <c r="I49" s="10">
        <f>IF(B49="","",SUM(E49:H49))</f>
        <v/>
      </c>
      <c r="J49" s="7" t="n"/>
      <c r="K49" s="10">
        <f>IF(B49="","",ROUND(I49/30*N(J49),2))</f>
        <v/>
      </c>
      <c r="L49" s="9" t="n"/>
      <c r="M49" s="10">
        <f>IF(B49="","",MIN(E49+F49,'النسب'!$C$8))</f>
        <v/>
      </c>
      <c r="N49" s="10">
        <f>IF(B49="","",ROUND(M49*IFERROR(VLOOKUP(D49,'النسب'!$B$4:$D$6,2,FALSE),0),2))</f>
        <v/>
      </c>
      <c r="O49" s="10">
        <f>IF(B49="","",I49-K49-N(L49)-N49)</f>
        <v/>
      </c>
      <c r="P49" s="10">
        <f>IF(B49="","",ROUND(M49*IFERROR(VLOOKUP(D49,'النسب'!$B$4:$D$6,3,FALSE),0),2))</f>
        <v/>
      </c>
      <c r="Q49" s="8" t="n"/>
      <c r="R49" s="8" t="n"/>
    </row>
    <row r="50">
      <c r="A50" s="7" t="n">
        <v>47</v>
      </c>
      <c r="B50" s="8" t="n"/>
      <c r="C50" s="7" t="n"/>
      <c r="D50" s="7" t="n"/>
      <c r="E50" s="9" t="n"/>
      <c r="F50" s="9" t="n"/>
      <c r="G50" s="9" t="n"/>
      <c r="H50" s="9" t="n"/>
      <c r="I50" s="10">
        <f>IF(B50="","",SUM(E50:H50))</f>
        <v/>
      </c>
      <c r="J50" s="7" t="n"/>
      <c r="K50" s="10">
        <f>IF(B50="","",ROUND(I50/30*N(J50),2))</f>
        <v/>
      </c>
      <c r="L50" s="9" t="n"/>
      <c r="M50" s="10">
        <f>IF(B50="","",MIN(E50+F50,'النسب'!$C$8))</f>
        <v/>
      </c>
      <c r="N50" s="10">
        <f>IF(B50="","",ROUND(M50*IFERROR(VLOOKUP(D50,'النسب'!$B$4:$D$6,2,FALSE),0),2))</f>
        <v/>
      </c>
      <c r="O50" s="10">
        <f>IF(B50="","",I50-K50-N(L50)-N50)</f>
        <v/>
      </c>
      <c r="P50" s="10">
        <f>IF(B50="","",ROUND(M50*IFERROR(VLOOKUP(D50,'النسب'!$B$4:$D$6,3,FALSE),0),2))</f>
        <v/>
      </c>
      <c r="Q50" s="8" t="n"/>
      <c r="R50" s="8" t="n"/>
    </row>
    <row r="51">
      <c r="A51" s="7" t="n">
        <v>48</v>
      </c>
      <c r="B51" s="8" t="n"/>
      <c r="C51" s="7" t="n"/>
      <c r="D51" s="7" t="n"/>
      <c r="E51" s="9" t="n"/>
      <c r="F51" s="9" t="n"/>
      <c r="G51" s="9" t="n"/>
      <c r="H51" s="9" t="n"/>
      <c r="I51" s="10">
        <f>IF(B51="","",SUM(E51:H51))</f>
        <v/>
      </c>
      <c r="J51" s="7" t="n"/>
      <c r="K51" s="10">
        <f>IF(B51="","",ROUND(I51/30*N(J51),2))</f>
        <v/>
      </c>
      <c r="L51" s="9" t="n"/>
      <c r="M51" s="10">
        <f>IF(B51="","",MIN(E51+F51,'النسب'!$C$8))</f>
        <v/>
      </c>
      <c r="N51" s="10">
        <f>IF(B51="","",ROUND(M51*IFERROR(VLOOKUP(D51,'النسب'!$B$4:$D$6,2,FALSE),0),2))</f>
        <v/>
      </c>
      <c r="O51" s="10">
        <f>IF(B51="","",I51-K51-N(L51)-N51)</f>
        <v/>
      </c>
      <c r="P51" s="10">
        <f>IF(B51="","",ROUND(M51*IFERROR(VLOOKUP(D51,'النسب'!$B$4:$D$6,3,FALSE),0),2))</f>
        <v/>
      </c>
      <c r="Q51" s="8" t="n"/>
      <c r="R51" s="8" t="n"/>
    </row>
    <row r="52">
      <c r="A52" s="7" t="n">
        <v>49</v>
      </c>
      <c r="B52" s="8" t="n"/>
      <c r="C52" s="7" t="n"/>
      <c r="D52" s="7" t="n"/>
      <c r="E52" s="9" t="n"/>
      <c r="F52" s="9" t="n"/>
      <c r="G52" s="9" t="n"/>
      <c r="H52" s="9" t="n"/>
      <c r="I52" s="10">
        <f>IF(B52="","",SUM(E52:H52))</f>
        <v/>
      </c>
      <c r="J52" s="7" t="n"/>
      <c r="K52" s="10">
        <f>IF(B52="","",ROUND(I52/30*N(J52),2))</f>
        <v/>
      </c>
      <c r="L52" s="9" t="n"/>
      <c r="M52" s="10">
        <f>IF(B52="","",MIN(E52+F52,'النسب'!$C$8))</f>
        <v/>
      </c>
      <c r="N52" s="10">
        <f>IF(B52="","",ROUND(M52*IFERROR(VLOOKUP(D52,'النسب'!$B$4:$D$6,2,FALSE),0),2))</f>
        <v/>
      </c>
      <c r="O52" s="10">
        <f>IF(B52="","",I52-K52-N(L52)-N52)</f>
        <v/>
      </c>
      <c r="P52" s="10">
        <f>IF(B52="","",ROUND(M52*IFERROR(VLOOKUP(D52,'النسب'!$B$4:$D$6,3,FALSE),0),2))</f>
        <v/>
      </c>
      <c r="Q52" s="8" t="n"/>
      <c r="R52" s="8" t="n"/>
    </row>
    <row r="53">
      <c r="A53" s="7" t="n">
        <v>50</v>
      </c>
      <c r="B53" s="8" t="n"/>
      <c r="C53" s="7" t="n"/>
      <c r="D53" s="7" t="n"/>
      <c r="E53" s="9" t="n"/>
      <c r="F53" s="9" t="n"/>
      <c r="G53" s="9" t="n"/>
      <c r="H53" s="9" t="n"/>
      <c r="I53" s="10">
        <f>IF(B53="","",SUM(E53:H53))</f>
        <v/>
      </c>
      <c r="J53" s="7" t="n"/>
      <c r="K53" s="10">
        <f>IF(B53="","",ROUND(I53/30*N(J53),2))</f>
        <v/>
      </c>
      <c r="L53" s="9" t="n"/>
      <c r="M53" s="10">
        <f>IF(B53="","",MIN(E53+F53,'النسب'!$C$8))</f>
        <v/>
      </c>
      <c r="N53" s="10">
        <f>IF(B53="","",ROUND(M53*IFERROR(VLOOKUP(D53,'النسب'!$B$4:$D$6,2,FALSE),0),2))</f>
        <v/>
      </c>
      <c r="O53" s="10">
        <f>IF(B53="","",I53-K53-N(L53)-N53)</f>
        <v/>
      </c>
      <c r="P53" s="10">
        <f>IF(B53="","",ROUND(M53*IFERROR(VLOOKUP(D53,'النسب'!$B$4:$D$6,3,FALSE),0),2))</f>
        <v/>
      </c>
      <c r="Q53" s="8" t="n"/>
      <c r="R53" s="8" t="n"/>
    </row>
    <row r="54">
      <c r="B54" s="1" t="inlineStr">
        <is>
          <t>الإجمالي</t>
        </is>
      </c>
      <c r="E54" s="11">
        <f>SUM(E4:E53)</f>
        <v/>
      </c>
      <c r="F54" s="11">
        <f>SUM(F4:F53)</f>
        <v/>
      </c>
      <c r="G54" s="11">
        <f>SUM(G4:G53)</f>
        <v/>
      </c>
      <c r="H54" s="11">
        <f>SUM(H4:H53)</f>
        <v/>
      </c>
      <c r="I54" s="11">
        <f>SUM(I4:I53)</f>
        <v/>
      </c>
      <c r="K54" s="11">
        <f>SUM(K4:K53)</f>
        <v/>
      </c>
      <c r="L54" s="11">
        <f>SUM(L4:L53)</f>
        <v/>
      </c>
      <c r="M54" s="11">
        <f>SUM(M4:M53)</f>
        <v/>
      </c>
      <c r="N54" s="11">
        <f>SUM(N4:N53)</f>
        <v/>
      </c>
      <c r="O54" s="11">
        <f>SUM(O4:O53)</f>
        <v/>
      </c>
      <c r="P54" s="11">
        <f>SUM(P4:P53)</f>
        <v/>
      </c>
    </row>
    <row r="56">
      <c r="B56" s="12" t="inlineStr">
        <is>
          <t>الخانات الرمادية تُحسب تلقائياً. احذف صفّي المثال قبل الاستخدام.</t>
        </is>
      </c>
    </row>
    <row r="57">
      <c r="B57" s="13" t="inlineStr">
        <is>
          <t>تعبت من تجهيز المسير كل شهر؟ مُسيّر يحسب الرواتب والتأمينات والحضور تلقائياً، ويطلع ملف حماية الأجور جاهز للبنك. جرّبه 14 يوم مجاناً ←</t>
        </is>
      </c>
    </row>
  </sheetData>
  <mergeCells count="1">
    <mergeCell ref="B57:L57"/>
  </mergeCells>
  <conditionalFormatting sqref="O4:O53">
    <cfRule type="expression" priority="1" dxfId="0">
      <formula>AND(O4&lt;&gt;"",O4&lt;0)</formula>
    </cfRule>
  </conditionalFormatting>
  <dataValidations count="1">
    <dataValidation sqref="D4:D53" showDropDown="0" showInputMessage="0" showErrorMessage="0" allowBlank="1" promptTitle="فئة التأمينات" prompt="اختر فئة التأمينات للموظف" type="list">
      <formula1>="سعودي - قديم,سعودي - جديد,غير سعودي"</formula1>
    </dataValidation>
  </dataValidations>
  <hyperlinks>
    <hyperlink xmlns:r="http://schemas.openxmlformats.org/officeDocument/2006/relationships" ref="B57" r:id="rId1"/>
  </hyperlinks>
  <printOptions horizontalCentered="1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rightToLeft="1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4" customWidth="1" min="3" max="3"/>
    <col width="16" customWidth="1" min="4" max="4"/>
  </cols>
  <sheetData>
    <row r="1">
      <c r="A1" s="14" t="inlineStr">
        <is>
          <t>نسب اشتراكات التأمينات الاجتماعية (من الأجر الخاضع للاشتراك، شهرياً)</t>
        </is>
      </c>
    </row>
    <row r="3">
      <c r="A3" s="2" t="inlineStr">
        <is>
          <t>الفئة</t>
        </is>
      </c>
      <c r="B3" s="2" t="inlineStr">
        <is>
          <t>الرمز</t>
        </is>
      </c>
      <c r="C3" s="2" t="inlineStr">
        <is>
          <t>حصة الموظف</t>
        </is>
      </c>
      <c r="D3" s="2" t="inlineStr">
        <is>
          <t>حصة صاحب العمل</t>
        </is>
      </c>
    </row>
    <row r="4">
      <c r="A4" s="8" t="inlineStr">
        <is>
          <t>سعودي مسجّل قبل 3 يوليو 2024</t>
        </is>
      </c>
      <c r="B4" s="7" t="inlineStr">
        <is>
          <t>سعودي - قديم</t>
        </is>
      </c>
      <c r="C4" s="15" t="n">
        <v>0.0975</v>
      </c>
      <c r="D4" s="15" t="n">
        <v>0.1175</v>
      </c>
    </row>
    <row r="5">
      <c r="A5" s="8" t="inlineStr">
        <is>
          <t>سعودي مسجّل من 3 يوليو 2024 (النسبة من يوليو 2026)</t>
        </is>
      </c>
      <c r="B5" s="7" t="inlineStr">
        <is>
          <t>سعودي - جديد</t>
        </is>
      </c>
      <c r="C5" s="15" t="n">
        <v>0.1075</v>
      </c>
      <c r="D5" s="15" t="n">
        <v>0.1275</v>
      </c>
    </row>
    <row r="6">
      <c r="A6" s="8" t="inlineStr">
        <is>
          <t>غير سعودي</t>
        </is>
      </c>
      <c r="B6" s="7" t="inlineStr">
        <is>
          <t>غير سعودي</t>
        </is>
      </c>
      <c r="C6" s="15" t="n">
        <v>0</v>
      </c>
      <c r="D6" s="15" t="n">
        <v>0.02</v>
      </c>
    </row>
    <row r="8">
      <c r="A8" t="inlineStr">
        <is>
          <t>الحد الأعلى للأجر الخاضع للاشتراك (ريال/شهر)</t>
        </is>
      </c>
      <c r="C8" s="16" t="n">
        <v>45000</v>
      </c>
    </row>
    <row r="10">
      <c r="A10" s="17" t="inlineStr">
        <is>
          <t>ملاحظة: نسب النظام الجديد ترتفع 0.5% على كل طرف كل يوليو حتى 2028. حدّث الخانات أعلاه عند كل تغيير، أو دع مُسيّر يحسبها تلقائياً.</t>
        </is>
      </c>
    </row>
    <row r="11"/>
  </sheetData>
  <mergeCells count="2">
    <mergeCell ref="A1:D1"/>
    <mergeCell ref="A10:D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قالب مسير الرواتب المجاني — من مُسيّر</t>
        </is>
      </c>
    </row>
    <row r="2">
      <c r="A2" s="17" t="inlineStr">
        <is>
          <t>1. في ورقة «المسير»: اكتب اسم الموظف وهويته ورواتبه وبدلاته، واختر «فئة التأمينات» من القائمة.</t>
        </is>
      </c>
    </row>
    <row r="3">
      <c r="A3" s="17" t="inlineStr">
        <is>
          <t>2. «سعودي - قديم» لمن سُجّل في التأمينات قبل 3 يوليو 2024، و«سعودي - جديد» لمن سُجّل بعدها.</t>
        </is>
      </c>
    </row>
    <row r="4">
      <c r="A4" s="17" t="inlineStr">
        <is>
          <t>3. الأجر الخاضع للتأمينات = الأساسي + السكن، بحد أعلى 45,000 ريال. والاستقطاع والصافي يُحسبان تلقائياً.</t>
        </is>
      </c>
    </row>
    <row r="5">
      <c r="A5" s="17" t="inlineStr">
        <is>
          <t>4. خصم الغياب = (إجمالي الاستحقاقات ÷ 30) × أيام الغياب. عدّله إن كانت سياسة منشأتكم مختلفة.</t>
        </is>
      </c>
    </row>
    <row r="6">
      <c r="A6" s="17" t="inlineStr">
        <is>
          <t>5. النسب في ورقة «النسب» مأخوذة من دليل التأمينات على mosyr.io/guides/gosi. راجعها مع كل تحديث من التأمينات الاجتماعية.</t>
        </is>
      </c>
    </row>
    <row r="7">
      <c r="A7" s="19" t="inlineStr">
        <is>
          <t>تنبيه: القالب للاستخدام العام وليس استشارة نظامية أو محاسبية.</t>
        </is>
      </c>
    </row>
    <row r="8">
      <c r="A8" s="17" t="inlineStr"/>
    </row>
    <row r="9">
      <c r="A9" s="20" t="inlineStr">
        <is>
          <t>بدل Excel: مُسيّر يجهّز المسير من الحضور مباشرة، ويحسب التأمينات بالنظامين، ويطلع ملف حماية الأجور (WPS) للبنك، والموظف يستلم كشف راتبه على جواله.</t>
        </is>
      </c>
    </row>
    <row r="10">
      <c r="A10" s="21" t="inlineStr">
        <is>
          <t>ابدأ تجربتك المجانية 14 يوم: mosyr.io/start</t>
        </is>
      </c>
    </row>
  </sheetData>
  <hyperlinks>
    <hyperlink xmlns:r="http://schemas.openxmlformats.org/officeDocument/2006/relationships" ref="A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Mosyr</dc:creator>
  <dc:title xmlns:dc="http://purl.org/dc/elements/1.1/">قالب مسير الرواتب - مُسيّر</dc:title>
  <dcterms:created xmlns:dcterms="http://purl.org/dc/terms/" xmlns:xsi="http://www.w3.org/2001/XMLSchema-instance" xsi:type="dcterms:W3CDTF">2026-10-11T23:28:51Z</dcterms:created>
  <dcterms:modified xmlns:dcterms="http://purl.org/dc/terms/" xmlns:xsi="http://www.w3.org/2001/XMLSchema-instance" xsi:type="dcterms:W3CDTF">2026-10-11T23:28:51Z</dcterms:modified>
</cp:coreProperties>
</file>